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APBD" sheetId="1" r:id="rId1"/>
  </sheets>
  <definedNames>
    <definedName name="_xlnm.Print_Area" localSheetId="0">APBD!$A$1:$M$40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<sst xmlns="http://schemas.openxmlformats.org/spreadsheetml/2006/main" count="91" uniqueCount="84">
  <si>
    <t>LAPORAN REALISASI PELAKSANAAN PEMBANGUNAN PERANGKAT DAERAH DI LINGKUNGAN PEMERINTAH PROVINSI KALIMANTAN BARAT</t>
  </si>
  <si>
    <t>ANGGARAN PENDAPATAN DAN BELANJA NEGARA (APBD) 2026</t>
  </si>
  <si>
    <t>NAMA PERANGKAT DAERAH</t>
  </si>
  <si>
    <t>: SATUAN POLISI PAMONG PRAJA PROVINSI KALIMANTAN BARAT</t>
  </si>
  <si>
    <t>SUMBER ANGGARAN</t>
  </si>
  <si>
    <t>: APBD ( Nomor : DPA/A.1/1.05.0.00.0.00.01.0000/001/2025 )</t>
  </si>
  <si>
    <t>BULAN</t>
  </si>
  <si>
    <t>:       September  2026</t>
  </si>
  <si>
    <t>NO.</t>
  </si>
  <si>
    <t>KODE REKENING</t>
  </si>
  <si>
    <t>PROGRAM / KEGIATAN</t>
  </si>
  <si>
    <t>PAGU / ALOKASI</t>
  </si>
  <si>
    <t>CAPAIAN</t>
  </si>
  <si>
    <t>SISA PAGU / ALOKASI DANA (Rp)</t>
  </si>
  <si>
    <t>PERMASALAHAN / KENDALA per KEGIATAN
(Wajib diisi jika tidak mencapai target)</t>
  </si>
  <si>
    <t>APBD MURNI</t>
  </si>
  <si>
    <t>DAK</t>
  </si>
  <si>
    <t>TOTAL</t>
  </si>
  <si>
    <t>KEUANGAN</t>
  </si>
  <si>
    <t>FISIK</t>
  </si>
  <si>
    <t>TARGET BULAN INI 
(%)</t>
  </si>
  <si>
    <t>REALISASI BULAN INI 
(Rp.) &amp; (%)</t>
  </si>
  <si>
    <t>REALISASI BULAN INI 
(%)</t>
  </si>
  <si>
    <t>1.</t>
  </si>
  <si>
    <t xml:space="preserve">1 05 01 </t>
  </si>
  <si>
    <t>PROGRAM PENUNJANG URUSAN PEMERINTAHAN DAERAH PROVINSI</t>
  </si>
  <si>
    <t>a.</t>
  </si>
  <si>
    <t>1 05 01 1.01</t>
  </si>
  <si>
    <t>Kegiatan Perencanaan, Penganggaran, dan Evaluasi Kinerja Perangkat Daerah</t>
  </si>
  <si>
    <t>b.</t>
  </si>
  <si>
    <t>1 05 01 1.02</t>
  </si>
  <si>
    <t>Kegiatan Administrasi Keuangan Perangkat Daerah</t>
  </si>
  <si>
    <t>c.</t>
  </si>
  <si>
    <t>1 05 01 1.03</t>
  </si>
  <si>
    <t>Administrasi Barang Milik Daerah pada Perangkat Daerah</t>
  </si>
  <si>
    <t>d.</t>
  </si>
  <si>
    <t xml:space="preserve">1 05 01 1.05 </t>
  </si>
  <si>
    <t>Kegiatan Administrasi Kepegawaian Perangkat Daerah</t>
  </si>
  <si>
    <t>e.</t>
  </si>
  <si>
    <t xml:space="preserve">1 05 01 1.06 </t>
  </si>
  <si>
    <t>Kegiatan Administrasi Umum Perangkat Daerah</t>
  </si>
  <si>
    <t>f.</t>
  </si>
  <si>
    <t xml:space="preserve">2 05 01 1.07 </t>
  </si>
  <si>
    <t>Pengadaan Barang Milik Daerah Penunjang Urusan Pemerintahan Daerah</t>
  </si>
  <si>
    <t>g.</t>
  </si>
  <si>
    <t>1 05 01 1.08</t>
  </si>
  <si>
    <t>Kegiatan Penyediaan Jasa Penunjang Urusan Pemerintahan Daerah</t>
  </si>
  <si>
    <t>h.</t>
  </si>
  <si>
    <t xml:space="preserve">1 05 01 1.09 </t>
  </si>
  <si>
    <t>Kegiatan Pemeliharaan Barang Milik Daerah Penunjang Urusan Pemerintahan Daerah</t>
  </si>
  <si>
    <t>2.</t>
  </si>
  <si>
    <t xml:space="preserve">1 05 02 </t>
  </si>
  <si>
    <t>PROGRAM PENINGKATAN KETENTERAMAN DAN KETERTIBAN UMUM</t>
  </si>
  <si>
    <t xml:space="preserve">1 05 02 1.01 </t>
  </si>
  <si>
    <t>Kegiatan Penanganan Gangguan Ketenteraman dan Ketertiban Umum Lintas Daerah Kabupaten/Kota dalam 1 (satu) Daerah Provinsi</t>
  </si>
  <si>
    <t xml:space="preserve">1 05 02 1.02 </t>
  </si>
  <si>
    <t>Kegiatan Penegakan Peraturan Daerah Provinsi dan Peraturan Gubernur</t>
  </si>
  <si>
    <t>1 05 02 1.03</t>
  </si>
  <si>
    <t>Kegiatan Pembinaan Penyidik Pegawai Negeri Sipil (PPNS) Provinsi</t>
  </si>
  <si>
    <t>KETERANGAN KOLOM :</t>
  </si>
  <si>
    <t>Diisi Nomor Urut;</t>
  </si>
  <si>
    <t>Diisi Kode Rekening;</t>
  </si>
  <si>
    <t>3.</t>
  </si>
  <si>
    <t>Diisi Nama Program dan Kegiatan;</t>
  </si>
  <si>
    <t>4.</t>
  </si>
  <si>
    <t>Diisi Pagu / Alokasi dalam bentuk APBD Murni;</t>
  </si>
  <si>
    <t>5.</t>
  </si>
  <si>
    <t>Diisi Pagu / Alokasi dalam bentuk DAK;</t>
  </si>
  <si>
    <t>6.</t>
  </si>
  <si>
    <t>Diisi Pagu / Alokasi Total dari APBD Murni + DAK;</t>
  </si>
  <si>
    <t>7.</t>
  </si>
  <si>
    <t>Diisi Target dari Realisasi Keuangan Bulan ini;</t>
  </si>
  <si>
    <t>8.</t>
  </si>
  <si>
    <t>Diisi Realisasi Keuangan Bulan ini dalam bentuk Nominal;</t>
  </si>
  <si>
    <t>9.</t>
  </si>
  <si>
    <t>Diisi Realisasi Keuangan Bulan ini dalam bentuk Persentase;</t>
  </si>
  <si>
    <t>10.</t>
  </si>
  <si>
    <t>Diisi Target dari Realisasi Fisik Bulan ini;</t>
  </si>
  <si>
    <t>11.</t>
  </si>
  <si>
    <t>Diisi Realisasi Fisik Bulan ini dalam bentuk Persentase;</t>
  </si>
  <si>
    <t>12.</t>
  </si>
  <si>
    <t>Diisi Sisa Pagu / Alokasi dalam bentuk nominal uang hingga bulan pelaporan;</t>
  </si>
  <si>
    <t>13.</t>
  </si>
  <si>
    <t>Diisi permasalahan / kendala yang dihadapi sehingga realisasi keuangan/fisik tidak mencapai target.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</si>
</sst>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-&quot;Rp&quot;* #,##0_-;\-&quot;Rp&quot;* #,##0_-;_-&quot;Rp&quot;* &quot;-&quot;??_-;_-@_-"/>
    <numFmt numFmtId="179" formatCode="_-* #,##0.00_-;\-* #,##0.00_-;_-* &quot;-&quot;??_-;_-@_-"/>
    <numFmt numFmtId="180" formatCode="&quot;Rp&quot;#,##0.00;[Red]\-&quot;Rp&quot;#,##0.00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41" fontId="5" fillId="0" borderId="1" xfId="4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41" fontId="5" fillId="0" borderId="1" xfId="0" applyNumberFormat="1" applyFont="1" applyBorder="1" applyAlignment="1">
      <alignment horizontal="right" vertical="top"/>
    </xf>
    <xf numFmtId="2" fontId="5" fillId="0" borderId="1" xfId="0" applyNumberFormat="1" applyFont="1" applyBorder="1" applyAlignment="1">
      <alignment horizontal="right" vertical="top"/>
    </xf>
    <xf numFmtId="4" fontId="9" fillId="0" borderId="1" xfId="0" applyNumberFormat="1" applyFont="1" applyBorder="1" applyAlignment="1">
      <alignment vertical="top"/>
    </xf>
    <xf numFmtId="179" fontId="9" fillId="0" borderId="1" xfId="0" applyNumberFormat="1" applyFont="1" applyBorder="1" applyAlignment="1">
      <alignment horizontal="right" vertical="top"/>
    </xf>
    <xf numFmtId="2" fontId="9" fillId="0" borderId="1" xfId="0" applyNumberFormat="1" applyFont="1" applyBorder="1" applyAlignment="1">
      <alignment horizontal="right" vertical="top"/>
    </xf>
    <xf numFmtId="179" fontId="9" fillId="0" borderId="1" xfId="3" applyNumberFormat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3" fontId="5" fillId="0" borderId="0" xfId="0" applyNumberFormat="1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1" fontId="6" fillId="0" borderId="1" xfId="4" applyFont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1" fontId="6" fillId="0" borderId="1" xfId="0" applyNumberFormat="1" applyFont="1" applyBorder="1" applyAlignment="1">
      <alignment horizontal="right" vertical="top"/>
    </xf>
    <xf numFmtId="2" fontId="6" fillId="0" borderId="1" xfId="0" applyNumberFormat="1" applyFont="1" applyBorder="1" applyAlignment="1">
      <alignment horizontal="right" vertical="top"/>
    </xf>
    <xf numFmtId="4" fontId="10" fillId="0" borderId="1" xfId="0" applyNumberFormat="1" applyFont="1" applyBorder="1" applyAlignment="1">
      <alignment vertical="top"/>
    </xf>
    <xf numFmtId="179" fontId="10" fillId="0" borderId="1" xfId="0" applyNumberFormat="1" applyFont="1" applyBorder="1" applyAlignment="1">
      <alignment horizontal="right" vertical="top"/>
    </xf>
    <xf numFmtId="2" fontId="10" fillId="0" borderId="1" xfId="0" applyNumberFormat="1" applyFont="1" applyBorder="1" applyAlignment="1">
      <alignment horizontal="right" vertical="top"/>
    </xf>
    <xf numFmtId="179" fontId="10" fillId="0" borderId="1" xfId="3" applyNumberFormat="1" applyFont="1" applyBorder="1" applyAlignment="1">
      <alignment horizontal="right" vertical="top"/>
    </xf>
    <xf numFmtId="3" fontId="6" fillId="0" borderId="0" xfId="0" applyNumberFormat="1" applyFont="1"/>
    <xf numFmtId="4" fontId="6" fillId="0" borderId="0" xfId="0" applyNumberFormat="1" applyFont="1"/>
    <xf numFmtId="3" fontId="5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top"/>
    </xf>
    <xf numFmtId="179" fontId="6" fillId="0" borderId="1" xfId="0" applyNumberFormat="1" applyFont="1" applyBorder="1" applyAlignment="1">
      <alignment horizontal="right" vertical="top"/>
    </xf>
    <xf numFmtId="179" fontId="6" fillId="0" borderId="1" xfId="3" applyNumberFormat="1" applyFont="1" applyBorder="1" applyAlignment="1">
      <alignment horizontal="right" vertical="top"/>
    </xf>
    <xf numFmtId="4" fontId="5" fillId="0" borderId="1" xfId="0" applyNumberFormat="1" applyFont="1" applyBorder="1" applyAlignment="1">
      <alignment vertical="top"/>
    </xf>
    <xf numFmtId="179" fontId="5" fillId="0" borderId="1" xfId="0" applyNumberFormat="1" applyFont="1" applyBorder="1" applyAlignment="1">
      <alignment horizontal="right" vertical="top"/>
    </xf>
    <xf numFmtId="179" fontId="5" fillId="0" borderId="1" xfId="3" applyNumberFormat="1" applyFont="1" applyBorder="1" applyAlignment="1">
      <alignment horizontal="right" vertical="top"/>
    </xf>
    <xf numFmtId="4" fontId="5" fillId="0" borderId="0" xfId="0" applyNumberFormat="1" applyFont="1"/>
    <xf numFmtId="180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top"/>
    </xf>
    <xf numFmtId="41" fontId="9" fillId="0" borderId="1" xfId="4" applyFont="1" applyBorder="1" applyAlignment="1">
      <alignment horizontal="right" vertical="top"/>
    </xf>
    <xf numFmtId="4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10</xdr:col>
      <xdr:colOff>144780</xdr:colOff>
      <xdr:row>26</xdr:row>
      <xdr:rowOff>30480</xdr:rowOff>
    </xdr:from>
    <xdr:to>
      <xdr:col>12</xdr:col>
      <xdr:colOff>1460500</xdr:colOff>
      <xdr:row>39</xdr:row>
      <xdr:rowOff>121920</xdr:rowOff>
    </xdr:to>
    <xdr:sp>
      <xdr:nvSpPr>
        <xdr:cNvPr id="2" name="TextBox 1"/>
        <xdr:cNvSpPr txBox="1"/>
      </xdr:nvSpPr>
      <xdr:spPr>
        <a:xfrm>
          <a:off x="9041130" y="6802755"/>
          <a:ext cx="3085465" cy="19488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ID" sz="1100">
              <a:latin typeface="+mn-lt"/>
              <a:cs typeface="Arial" panose="020B0604020202020204" pitchFamily="7" charset="0"/>
            </a:rPr>
            <a:t>       Pontianak,  3 Februari 2025</a:t>
          </a:r>
          <a:endParaRPr lang="en-ID" sz="1100">
            <a:latin typeface="+mn-lt"/>
            <a:cs typeface="Arial" panose="020B0604020202020204" pitchFamily="7" charset="0"/>
          </a:endParaRPr>
        </a:p>
        <a:p>
          <a:pPr algn="l"/>
          <a:r>
            <a:rPr lang="en-ID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Plh.Kepala Satuan Polisi</a:t>
          </a:r>
          <a:r>
            <a:rPr lang="en-ID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Pamong Praja</a:t>
          </a:r>
          <a:endParaRPr lang="en-ID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Provinsi Kalimantan Barat</a:t>
          </a:r>
          <a:endParaRPr lang="en-US">
            <a:effectLst/>
          </a:endParaRPr>
        </a:p>
        <a:p>
          <a:pPr algn="l"/>
          <a:endParaRPr lang="en-ID" sz="1100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="1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Suherman, S.H., M.H.</a:t>
          </a:r>
          <a:endParaRPr lang="en-ID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Pembina Utama Muda</a:t>
          </a:r>
          <a:endParaRPr lang="en-ID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ID" sz="1100" baseline="0">
              <a:latin typeface="+mn-lt"/>
              <a:cs typeface="Arial" panose="020B0604020202020204" pitchFamily="7" charset="0"/>
            </a:rPr>
            <a:t>       NIP.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19701110 200212 1 005</a:t>
          </a:r>
          <a:endParaRPr lang="id-ID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  <xdr:twoCellAnchor>
    <xdr:from>
      <xdr:col>10</xdr:col>
      <xdr:colOff>144780</xdr:colOff>
      <xdr:row>26</xdr:row>
      <xdr:rowOff>30480</xdr:rowOff>
    </xdr:from>
    <xdr:to>
      <xdr:col>12</xdr:col>
      <xdr:colOff>1370330</xdr:colOff>
      <xdr:row>40</xdr:row>
      <xdr:rowOff>1905</xdr:rowOff>
    </xdr:to>
    <xdr:sp>
      <xdr:nvSpPr>
        <xdr:cNvPr id="3" name="TextBox 2"/>
        <xdr:cNvSpPr txBox="1"/>
      </xdr:nvSpPr>
      <xdr:spPr>
        <a:xfrm>
          <a:off x="9041130" y="6802755"/>
          <a:ext cx="3033395" cy="1971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ID" sz="1100">
              <a:latin typeface="+mn-lt"/>
              <a:cs typeface="Arial" panose="020B0604020202020204" pitchFamily="7" charset="0"/>
            </a:rPr>
            <a:t>Pontianak,</a:t>
          </a:r>
          <a:r>
            <a:rPr lang="en-US" altLang="en-ID" sz="1100">
              <a:latin typeface="+mn-lt"/>
              <a:cs typeface="Arial" panose="020B0604020202020204" pitchFamily="7" charset="0"/>
            </a:rPr>
            <a:t> </a:t>
          </a:r>
          <a:r>
            <a:rPr lang="en-ID" sz="1100" baseline="0">
              <a:latin typeface="+mn-lt"/>
              <a:cs typeface="Arial" panose="020B0604020202020204" pitchFamily="7" charset="0"/>
            </a:rPr>
            <a:t>2 September </a:t>
          </a:r>
          <a:r>
            <a:rPr lang="en-ID" sz="1100">
              <a:latin typeface="+mn-lt"/>
              <a:cs typeface="Arial" panose="020B0604020202020204" pitchFamily="7" charset="0"/>
            </a:rPr>
            <a:t>2026</a:t>
          </a:r>
          <a:endParaRPr lang="en-ID" sz="1100">
            <a:latin typeface="+mn-lt"/>
            <a:cs typeface="Arial" panose="020B0604020202020204" pitchFamily="7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ID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Kepala Satuan Polisi</a:t>
          </a:r>
          <a:r>
            <a:rPr lang="en-ID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Pamong Praja</a:t>
          </a:r>
          <a:endParaRPr lang="en-ID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Provinsi Kalimantan Barat</a:t>
          </a:r>
          <a:endParaRPr lang="en-US">
            <a:effectLst/>
          </a:endParaRPr>
        </a:p>
        <a:p>
          <a:pPr algn="l"/>
          <a:endParaRPr lang="en-ID" sz="1100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l"/>
          <a:endParaRPr lang="en-ID" sz="1100" b="1" u="sng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D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Suherman, S.H., M.H.</a:t>
          </a:r>
          <a:endParaRPr lang="en-US">
            <a:effectLst/>
          </a:endParaRPr>
        </a:p>
        <a:p>
          <a:r>
            <a:rPr lang="en-ID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Pembina Utama Muda</a:t>
          </a:r>
          <a:endParaRPr lang="en-US">
            <a:effectLst/>
          </a:endParaRPr>
        </a:p>
        <a:p>
          <a:r>
            <a:rPr lang="en-ID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NIP.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19701110 200212 1 005</a:t>
          </a:r>
          <a:endParaRPr lang="en-US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0"/>
  <sheetViews>
    <sheetView tabSelected="1" view="pageBreakPreview" zoomScaleNormal="100" topLeftCell="A6" workbookViewId="0">
      <selection activeCell="F34" sqref="F34"/>
    </sheetView>
  </sheetViews>
  <sheetFormatPr defaultColWidth="9.1047619047619" defaultRowHeight="11.25"/>
  <cols>
    <col min="1" max="1" width="5.88571428571429" style="8" customWidth="1"/>
    <col min="2" max="2" width="12.8857142857143" style="8" customWidth="1"/>
    <col min="3" max="3" width="38.2190476190476" style="8" customWidth="1"/>
    <col min="4" max="4" width="14.552380952381" style="8" customWidth="1"/>
    <col min="5" max="5" width="3.78095238095238" style="8" customWidth="1"/>
    <col min="6" max="6" width="14.6666666666667" style="8" customWidth="1"/>
    <col min="7" max="7" width="9.33333333333333" style="8" customWidth="1"/>
    <col min="8" max="8" width="17.2190476190476" style="8" customWidth="1"/>
    <col min="9" max="9" width="7.55238095238095" style="8" customWidth="1"/>
    <col min="10" max="11" width="9.33333333333333" style="8" customWidth="1"/>
    <col min="12" max="12" width="17.7809523809524" style="8" customWidth="1"/>
    <col min="13" max="13" width="21.3333333333333" style="8" customWidth="1"/>
    <col min="14" max="14" width="9.1047619047619" style="8"/>
    <col min="15" max="16" width="17" style="8"/>
    <col min="17" max="17" width="16" style="8"/>
    <col min="18" max="16384" width="9.1047619047619" style="8"/>
  </cols>
  <sheetData>
    <row r="1" ht="18.75" spans="1: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ht="18.75" spans="1:2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0"/>
      <c r="P2" s="10"/>
      <c r="Q2" s="10"/>
      <c r="R2" s="10"/>
      <c r="S2" s="10"/>
      <c r="T2" s="10"/>
      <c r="U2" s="10"/>
      <c r="V2" s="10"/>
      <c r="W2" s="10"/>
    </row>
    <row r="4" s="1" customFormat="1" ht="12.75" spans="1:23">
      <c r="B4" s="2" t="s">
        <v>2</v>
      </c>
      <c r="C4" s="2"/>
      <c r="D4" s="2" t="s">
        <v>3</v>
      </c>
    </row>
    <row r="5" s="2" customFormat="1" ht="12.75" spans="1:23">
      <c r="B5" s="2" t="s">
        <v>4</v>
      </c>
      <c r="D5" s="2" t="s">
        <v>5</v>
      </c>
    </row>
    <row r="6" s="1" customFormat="1" ht="12.75" spans="1:23">
      <c r="B6" s="2" t="s">
        <v>6</v>
      </c>
      <c r="C6" s="2"/>
      <c r="D6" s="2" t="s">
        <v>7</v>
      </c>
    </row>
    <row r="7" s="3" customFormat="1" ht="7.8" customHeight="1" spans="1:2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="4" customFormat="1" ht="15" customHeight="1" spans="1:23">
      <c r="A8" s="11" t="s">
        <v>8</v>
      </c>
      <c r="B8" s="11" t="s">
        <v>9</v>
      </c>
      <c r="C8" s="11" t="s">
        <v>10</v>
      </c>
      <c r="D8" s="11" t="s">
        <v>11</v>
      </c>
      <c r="E8" s="11"/>
      <c r="F8" s="11"/>
      <c r="G8" s="11" t="s">
        <v>12</v>
      </c>
      <c r="H8" s="11"/>
      <c r="I8" s="11"/>
      <c r="J8" s="11"/>
      <c r="K8" s="11"/>
      <c r="L8" s="11" t="s">
        <v>13</v>
      </c>
      <c r="M8" s="11" t="s">
        <v>14</v>
      </c>
    </row>
    <row r="9" s="4" customFormat="1" ht="12" spans="1:23">
      <c r="A9" s="11"/>
      <c r="B9" s="11"/>
      <c r="C9" s="11"/>
      <c r="D9" s="11" t="s">
        <v>15</v>
      </c>
      <c r="E9" s="11" t="s">
        <v>16</v>
      </c>
      <c r="F9" s="11" t="s">
        <v>17</v>
      </c>
      <c r="G9" s="11" t="s">
        <v>18</v>
      </c>
      <c r="H9" s="11"/>
      <c r="I9" s="11"/>
      <c r="J9" s="11" t="s">
        <v>19</v>
      </c>
      <c r="K9" s="11"/>
      <c r="L9" s="11"/>
      <c r="M9" s="11"/>
    </row>
    <row r="10" s="4" customFormat="1" ht="34.5" spans="1:23">
      <c r="A10" s="11"/>
      <c r="B10" s="11"/>
      <c r="C10" s="11"/>
      <c r="D10" s="11"/>
      <c r="E10" s="11"/>
      <c r="F10" s="11"/>
      <c r="G10" s="11" t="s">
        <v>20</v>
      </c>
      <c r="H10" s="11" t="s">
        <v>21</v>
      </c>
      <c r="I10" s="11"/>
      <c r="J10" s="11" t="s">
        <v>20</v>
      </c>
      <c r="K10" s="11" t="s">
        <v>22</v>
      </c>
      <c r="L10" s="11"/>
      <c r="M10" s="11"/>
    </row>
    <row r="11" s="5" customFormat="1" ht="12" spans="1:23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>
        <v>12</v>
      </c>
      <c r="M11" s="12">
        <v>13</v>
      </c>
    </row>
    <row r="12" s="6" customFormat="1" ht="26.25" spans="1:23">
      <c r="A12" s="13" t="s">
        <v>23</v>
      </c>
      <c r="B12" s="14" t="s">
        <v>24</v>
      </c>
      <c r="C12" s="15" t="s">
        <v>25</v>
      </c>
      <c r="D12" s="16">
        <f>SUM(D13:D20)</f>
        <v>22979245613</v>
      </c>
      <c r="E12" s="17">
        <v>0</v>
      </c>
      <c r="F12" s="18">
        <f>D12+E12</f>
        <v>22979245613</v>
      </c>
      <c r="G12" s="19">
        <v>75</v>
      </c>
      <c r="H12" s="20">
        <f>SUM(H13:H20)</f>
        <v>14801615535</v>
      </c>
      <c r="I12" s="21">
        <f>H12/F12*100</f>
        <v>64.4129741431821</v>
      </c>
      <c r="J12" s="22">
        <v>75</v>
      </c>
      <c r="K12" s="22">
        <v>75</v>
      </c>
      <c r="L12" s="23">
        <f>F12-H12</f>
        <v>8177630078</v>
      </c>
      <c r="M12" s="24"/>
      <c r="O12" s="25">
        <v>22979245613</v>
      </c>
      <c r="P12" s="25">
        <v>14801615535</v>
      </c>
      <c r="Q12" s="25">
        <v>8177630078</v>
      </c>
    </row>
    <row r="13" s="7" customFormat="1" ht="26.25" spans="1:23">
      <c r="A13" s="26" t="s">
        <v>26</v>
      </c>
      <c r="B13" s="26" t="s">
        <v>27</v>
      </c>
      <c r="C13" s="27" t="s">
        <v>28</v>
      </c>
      <c r="D13" s="28">
        <v>100906500</v>
      </c>
      <c r="E13" s="29">
        <v>0</v>
      </c>
      <c r="F13" s="30">
        <f t="shared" ref="F13:F24" si="0">D13+E13</f>
        <v>100906500</v>
      </c>
      <c r="G13" s="31">
        <v>75</v>
      </c>
      <c r="H13" s="32">
        <v>48491085</v>
      </c>
      <c r="I13" s="33">
        <f>H13/F13*100</f>
        <v>48.0554622348412</v>
      </c>
      <c r="J13" s="34">
        <v>75</v>
      </c>
      <c r="K13" s="34">
        <v>75</v>
      </c>
      <c r="L13" s="35">
        <f t="shared" ref="L13:L24" si="1">F13-H13</f>
        <v>52415415</v>
      </c>
      <c r="M13" s="24"/>
      <c r="O13" s="36">
        <v>100906500</v>
      </c>
      <c r="P13" s="36">
        <v>48491085</v>
      </c>
      <c r="Q13" s="37">
        <v>52415415</v>
      </c>
    </row>
    <row r="14" s="7" customFormat="1" ht="26.25" spans="1:23">
      <c r="A14" s="26" t="s">
        <v>29</v>
      </c>
      <c r="B14" s="26" t="s">
        <v>30</v>
      </c>
      <c r="C14" s="27" t="s">
        <v>31</v>
      </c>
      <c r="D14" s="28">
        <v>21409194370</v>
      </c>
      <c r="E14" s="29">
        <v>0</v>
      </c>
      <c r="F14" s="30">
        <f t="shared" si="0"/>
        <v>21409194370</v>
      </c>
      <c r="G14" s="31">
        <v>75</v>
      </c>
      <c r="H14" s="32">
        <v>13698937652</v>
      </c>
      <c r="I14" s="33">
        <f>H14/F14*100</f>
        <v>63.986236078065</v>
      </c>
      <c r="J14" s="34">
        <v>75</v>
      </c>
      <c r="K14" s="34">
        <v>75</v>
      </c>
      <c r="L14" s="35">
        <f t="shared" si="1"/>
        <v>7710256718</v>
      </c>
      <c r="M14" s="38"/>
      <c r="O14" s="37">
        <v>21409194370</v>
      </c>
      <c r="P14" s="37">
        <v>13698937652</v>
      </c>
      <c r="Q14" s="37">
        <v>7710256718</v>
      </c>
    </row>
    <row r="15" s="7" customFormat="1" ht="14.4" customHeight="1" spans="1:23">
      <c r="A15" s="26" t="s">
        <v>32</v>
      </c>
      <c r="B15" s="26" t="s">
        <v>33</v>
      </c>
      <c r="C15" s="27" t="s">
        <v>34</v>
      </c>
      <c r="D15" s="28">
        <v>15999900</v>
      </c>
      <c r="E15" s="29">
        <v>0</v>
      </c>
      <c r="F15" s="30">
        <f t="shared" si="0"/>
        <v>15999900</v>
      </c>
      <c r="G15" s="31">
        <v>75</v>
      </c>
      <c r="H15" s="32">
        <v>15892454</v>
      </c>
      <c r="I15" s="33">
        <f>H15/F15*100</f>
        <v>99.3284583028644</v>
      </c>
      <c r="J15" s="34">
        <v>75</v>
      </c>
      <c r="K15" s="34">
        <v>100</v>
      </c>
      <c r="L15" s="35">
        <f t="shared" si="1"/>
        <v>107446</v>
      </c>
      <c r="M15" s="38"/>
      <c r="O15" s="36">
        <v>299307500</v>
      </c>
      <c r="P15" s="36">
        <v>193756476</v>
      </c>
      <c r="Q15" s="36">
        <v>105551024</v>
      </c>
    </row>
    <row r="16" s="6" customFormat="1" ht="30" customHeight="1" spans="1:23">
      <c r="A16" s="26" t="s">
        <v>35</v>
      </c>
      <c r="B16" s="26" t="s">
        <v>36</v>
      </c>
      <c r="C16" s="27" t="s">
        <v>37</v>
      </c>
      <c r="D16" s="28">
        <v>299307500</v>
      </c>
      <c r="E16" s="29">
        <v>0</v>
      </c>
      <c r="F16" s="30">
        <f t="shared" si="0"/>
        <v>299307500</v>
      </c>
      <c r="G16" s="31">
        <v>75</v>
      </c>
      <c r="H16" s="32">
        <v>193756476</v>
      </c>
      <c r="I16" s="33">
        <f t="shared" ref="I16:I25" si="2">H16/F16*100</f>
        <v>64.7349217777704</v>
      </c>
      <c r="J16" s="34">
        <v>75</v>
      </c>
      <c r="K16" s="34">
        <v>75</v>
      </c>
      <c r="L16" s="35">
        <f t="shared" si="1"/>
        <v>105551024</v>
      </c>
      <c r="M16" s="38"/>
      <c r="O16" s="36">
        <v>520244955</v>
      </c>
      <c r="P16" s="37">
        <v>431938788</v>
      </c>
      <c r="Q16" s="36">
        <v>88306167</v>
      </c>
    </row>
    <row r="17" s="6" customFormat="1" ht="16.2" customHeight="1" spans="1:18">
      <c r="A17" s="26" t="s">
        <v>38</v>
      </c>
      <c r="B17" s="26" t="s">
        <v>39</v>
      </c>
      <c r="C17" s="27" t="s">
        <v>40</v>
      </c>
      <c r="D17" s="28">
        <v>520244955</v>
      </c>
      <c r="E17" s="29">
        <v>0</v>
      </c>
      <c r="F17" s="30">
        <f t="shared" si="0"/>
        <v>520244955</v>
      </c>
      <c r="G17" s="31">
        <v>80</v>
      </c>
      <c r="H17" s="32">
        <v>431938788</v>
      </c>
      <c r="I17" s="33">
        <f t="shared" si="2"/>
        <v>83.0260406850077</v>
      </c>
      <c r="J17" s="34">
        <v>80</v>
      </c>
      <c r="K17" s="34">
        <v>85</v>
      </c>
      <c r="L17" s="35">
        <f t="shared" si="1"/>
        <v>88306167</v>
      </c>
      <c r="M17" s="38"/>
      <c r="O17" s="37">
        <v>82154000</v>
      </c>
      <c r="P17" s="36">
        <v>21017500</v>
      </c>
      <c r="Q17" s="37">
        <v>61136500</v>
      </c>
    </row>
    <row r="18" s="6" customFormat="1" ht="26.4" customHeight="1" spans="1:18">
      <c r="A18" s="26" t="s">
        <v>41</v>
      </c>
      <c r="B18" s="26" t="s">
        <v>42</v>
      </c>
      <c r="C18" s="27" t="s">
        <v>43</v>
      </c>
      <c r="D18" s="28">
        <v>82154000</v>
      </c>
      <c r="E18" s="29">
        <v>0</v>
      </c>
      <c r="F18" s="30">
        <f t="shared" si="0"/>
        <v>82154000</v>
      </c>
      <c r="G18" s="31">
        <v>75</v>
      </c>
      <c r="H18" s="32">
        <v>21017500</v>
      </c>
      <c r="I18" s="33">
        <f t="shared" si="2"/>
        <v>25.5830513426005</v>
      </c>
      <c r="J18" s="34">
        <v>75</v>
      </c>
      <c r="K18" s="34">
        <v>40</v>
      </c>
      <c r="L18" s="35">
        <f t="shared" si="1"/>
        <v>61136500</v>
      </c>
      <c r="M18" s="24"/>
      <c r="O18" s="37">
        <v>315689288</v>
      </c>
      <c r="P18" s="37">
        <v>226264580</v>
      </c>
      <c r="Q18" s="36">
        <v>89424708</v>
      </c>
    </row>
    <row r="19" s="6" customFormat="1" ht="26.25" spans="1:18">
      <c r="A19" s="26" t="s">
        <v>44</v>
      </c>
      <c r="B19" s="26" t="s">
        <v>45</v>
      </c>
      <c r="C19" s="27" t="s">
        <v>46</v>
      </c>
      <c r="D19" s="28">
        <v>315689288</v>
      </c>
      <c r="E19" s="29">
        <v>0</v>
      </c>
      <c r="F19" s="30">
        <f t="shared" si="0"/>
        <v>315689288</v>
      </c>
      <c r="G19" s="31">
        <v>75</v>
      </c>
      <c r="H19" s="32">
        <v>226264580</v>
      </c>
      <c r="I19" s="33">
        <f t="shared" si="2"/>
        <v>71.6731889870143</v>
      </c>
      <c r="J19" s="34">
        <v>75</v>
      </c>
      <c r="K19" s="34">
        <v>75</v>
      </c>
      <c r="L19" s="35">
        <f t="shared" si="1"/>
        <v>89424708</v>
      </c>
      <c r="M19" s="38"/>
      <c r="N19" s="7"/>
      <c r="O19" s="37">
        <v>235749100</v>
      </c>
      <c r="P19" s="36">
        <v>165317000</v>
      </c>
      <c r="Q19" s="36">
        <v>70432100</v>
      </c>
      <c r="R19" s="7"/>
    </row>
    <row r="20" s="6" customFormat="1" ht="26.25" spans="1:18">
      <c r="A20" s="26" t="s">
        <v>47</v>
      </c>
      <c r="B20" s="26" t="s">
        <v>48</v>
      </c>
      <c r="C20" s="27" t="s">
        <v>49</v>
      </c>
      <c r="D20" s="28">
        <v>235749100</v>
      </c>
      <c r="E20" s="29">
        <v>0</v>
      </c>
      <c r="F20" s="30">
        <f t="shared" si="0"/>
        <v>235749100</v>
      </c>
      <c r="G20" s="31">
        <v>75</v>
      </c>
      <c r="H20" s="39">
        <v>165317000</v>
      </c>
      <c r="I20" s="40">
        <f t="shared" si="2"/>
        <v>70.1241277273169</v>
      </c>
      <c r="J20" s="31">
        <v>75</v>
      </c>
      <c r="K20" s="31">
        <v>75</v>
      </c>
      <c r="L20" s="41">
        <f t="shared" si="1"/>
        <v>70432100</v>
      </c>
      <c r="M20" s="38"/>
    </row>
    <row r="21" s="6" customFormat="1" ht="26.25" spans="1:18">
      <c r="A21" s="14" t="s">
        <v>50</v>
      </c>
      <c r="B21" s="14" t="s">
        <v>51</v>
      </c>
      <c r="C21" s="15" t="s">
        <v>52</v>
      </c>
      <c r="D21" s="16">
        <f>SUM(D22:D24)</f>
        <v>1807322312</v>
      </c>
      <c r="E21" s="17">
        <v>0</v>
      </c>
      <c r="F21" s="18">
        <f t="shared" si="0"/>
        <v>1807322312</v>
      </c>
      <c r="G21" s="31">
        <v>75</v>
      </c>
      <c r="H21" s="42">
        <f>SUM(H22:H24)</f>
        <v>1269836775</v>
      </c>
      <c r="I21" s="43">
        <f t="shared" si="2"/>
        <v>70.2606705272612</v>
      </c>
      <c r="J21" s="31">
        <v>75</v>
      </c>
      <c r="K21" s="19">
        <v>70</v>
      </c>
      <c r="L21" s="44">
        <f t="shared" si="1"/>
        <v>537485537</v>
      </c>
      <c r="M21" s="24"/>
      <c r="O21" s="25">
        <v>1807322312</v>
      </c>
      <c r="P21" s="25">
        <v>1269836775</v>
      </c>
      <c r="Q21" s="45">
        <v>537485537</v>
      </c>
    </row>
    <row r="22" s="7" customFormat="1" ht="43.2" customHeight="1" spans="1:18">
      <c r="A22" s="26" t="s">
        <v>26</v>
      </c>
      <c r="B22" s="26" t="s">
        <v>53</v>
      </c>
      <c r="C22" s="27" t="s">
        <v>54</v>
      </c>
      <c r="D22" s="28">
        <v>994733300</v>
      </c>
      <c r="E22" s="29">
        <v>0</v>
      </c>
      <c r="F22" s="30">
        <f t="shared" si="0"/>
        <v>994733300</v>
      </c>
      <c r="G22" s="31">
        <v>75</v>
      </c>
      <c r="H22" s="39">
        <v>791946216</v>
      </c>
      <c r="I22" s="40">
        <f t="shared" si="2"/>
        <v>79.6139242548731</v>
      </c>
      <c r="J22" s="31">
        <v>80</v>
      </c>
      <c r="K22" s="31">
        <v>80</v>
      </c>
      <c r="L22" s="41">
        <f t="shared" si="1"/>
        <v>202787084</v>
      </c>
      <c r="M22" s="38"/>
    </row>
    <row r="23" s="7" customFormat="1" ht="26.25" spans="1:18">
      <c r="A23" s="26" t="s">
        <v>29</v>
      </c>
      <c r="B23" s="26" t="s">
        <v>55</v>
      </c>
      <c r="C23" s="27" t="s">
        <v>56</v>
      </c>
      <c r="D23" s="28">
        <v>707981012</v>
      </c>
      <c r="E23" s="29">
        <v>0</v>
      </c>
      <c r="F23" s="30">
        <f t="shared" si="0"/>
        <v>707981012</v>
      </c>
      <c r="G23" s="31">
        <v>70</v>
      </c>
      <c r="H23" s="39">
        <v>427169040</v>
      </c>
      <c r="I23" s="40">
        <f t="shared" si="2"/>
        <v>60.336228339412</v>
      </c>
      <c r="J23" s="31">
        <v>70</v>
      </c>
      <c r="K23" s="31">
        <v>70</v>
      </c>
      <c r="L23" s="41">
        <f t="shared" si="1"/>
        <v>280811972</v>
      </c>
      <c r="M23" s="46"/>
    </row>
    <row r="24" s="7" customFormat="1" ht="26.25" spans="1:18">
      <c r="A24" s="26" t="s">
        <v>32</v>
      </c>
      <c r="B24" s="26" t="s">
        <v>57</v>
      </c>
      <c r="C24" s="27" t="s">
        <v>58</v>
      </c>
      <c r="D24" s="28">
        <v>104608000</v>
      </c>
      <c r="E24" s="29">
        <v>0</v>
      </c>
      <c r="F24" s="30">
        <f t="shared" si="0"/>
        <v>104608000</v>
      </c>
      <c r="G24" s="31">
        <v>70</v>
      </c>
      <c r="H24" s="32">
        <v>50721519</v>
      </c>
      <c r="I24" s="33">
        <f t="shared" si="2"/>
        <v>48.487227554298</v>
      </c>
      <c r="J24" s="34">
        <v>70</v>
      </c>
      <c r="K24" s="34">
        <v>70</v>
      </c>
      <c r="L24" s="35">
        <f t="shared" si="1"/>
        <v>53886481</v>
      </c>
      <c r="M24" s="47"/>
    </row>
    <row r="25" s="7" customFormat="1" ht="13.5" spans="1:18">
      <c r="A25" s="48" t="s">
        <v>17</v>
      </c>
      <c r="B25" s="48"/>
      <c r="C25" s="48"/>
      <c r="D25" s="16">
        <f>D12+D21</f>
        <v>24786567925</v>
      </c>
      <c r="E25" s="16"/>
      <c r="F25" s="16">
        <f>F12+F21</f>
        <v>24786567925</v>
      </c>
      <c r="G25" s="31">
        <v>75</v>
      </c>
      <c r="H25" s="49">
        <f>H12+H21</f>
        <v>16071452310</v>
      </c>
      <c r="I25" s="21">
        <f t="shared" si="2"/>
        <v>64.8393612162423</v>
      </c>
      <c r="J25" s="34">
        <v>75</v>
      </c>
      <c r="K25" s="49">
        <v>70</v>
      </c>
      <c r="L25" s="49">
        <f>L12+L21</f>
        <v>8715115615</v>
      </c>
      <c r="M25" s="14"/>
    </row>
    <row r="27" spans="1:18">
      <c r="A27" s="5" t="s">
        <v>59</v>
      </c>
      <c r="B27" s="5"/>
      <c r="D27" s="50">
        <v>24786567925</v>
      </c>
      <c r="H27" s="51">
        <v>16071452310</v>
      </c>
    </row>
    <row r="28" spans="1:18">
      <c r="A28" s="52" t="s">
        <v>23</v>
      </c>
      <c r="B28" s="8" t="s">
        <v>60</v>
      </c>
    </row>
    <row r="29" spans="1:18">
      <c r="A29" s="52" t="s">
        <v>50</v>
      </c>
      <c r="B29" s="8" t="s">
        <v>61</v>
      </c>
    </row>
    <row r="30" spans="1:18">
      <c r="A30" s="52" t="s">
        <v>62</v>
      </c>
      <c r="B30" s="8" t="s">
        <v>63</v>
      </c>
    </row>
    <row r="31" spans="1:18">
      <c r="A31" s="52" t="s">
        <v>64</v>
      </c>
      <c r="B31" s="8" t="s">
        <v>65</v>
      </c>
    </row>
    <row r="32" spans="1:18">
      <c r="A32" s="52" t="s">
        <v>66</v>
      </c>
      <c r="B32" s="8" t="s">
        <v>67</v>
      </c>
    </row>
    <row r="33" spans="1:2">
      <c r="A33" s="52" t="s">
        <v>68</v>
      </c>
      <c r="B33" s="8" t="s">
        <v>69</v>
      </c>
    </row>
    <row r="34" spans="1:2">
      <c r="A34" s="52" t="s">
        <v>70</v>
      </c>
      <c r="B34" s="8" t="s">
        <v>71</v>
      </c>
    </row>
    <row r="35" spans="1:2">
      <c r="A35" s="52" t="s">
        <v>72</v>
      </c>
      <c r="B35" s="8" t="s">
        <v>73</v>
      </c>
    </row>
    <row r="36" spans="1:2">
      <c r="A36" s="52" t="s">
        <v>74</v>
      </c>
      <c r="B36" s="8" t="s">
        <v>75</v>
      </c>
    </row>
    <row r="37" spans="1:2">
      <c r="A37" s="52" t="s">
        <v>76</v>
      </c>
      <c r="B37" s="8" t="s">
        <v>77</v>
      </c>
    </row>
    <row r="38" spans="1:2">
      <c r="A38" s="52" t="s">
        <v>78</v>
      </c>
      <c r="B38" s="8" t="s">
        <v>79</v>
      </c>
    </row>
    <row r="39" spans="1:2">
      <c r="A39" s="52" t="s">
        <v>80</v>
      </c>
      <c r="B39" s="8" t="s">
        <v>81</v>
      </c>
    </row>
    <row r="40" spans="1:2">
      <c r="A40" s="52" t="s">
        <v>82</v>
      </c>
      <c r="B40" s="8" t="s">
        <v>83</v>
      </c>
    </row>
  </sheetData>
  <mergeCells count="16">
    <mergeCell ref="A1:M1"/>
    <mergeCell ref="A2:M2"/>
    <mergeCell ref="D8:F8"/>
    <mergeCell ref="G8:K8"/>
    <mergeCell ref="G9:I9"/>
    <mergeCell ref="J9:K9"/>
    <mergeCell ref="H10:I10"/>
    <mergeCell ref="A25:C25"/>
    <mergeCell ref="A8:A10"/>
    <mergeCell ref="B8:B10"/>
    <mergeCell ref="C8:C10"/>
    <mergeCell ref="D9:D10"/>
    <mergeCell ref="E9:E10"/>
    <mergeCell ref="F9:F10"/>
    <mergeCell ref="L8:L10"/>
    <mergeCell ref="M8:M10"/>
  </mergeCells>
  <pageMargins left="0.31496062992126" right="0.31496062992126" top="0.354330708661417" bottom="0.15748031496063" header="0.31496062992126" footer="0.31496062992126"/>
  <pageSetup paperSize="9" scale="77" fitToHeight="0" orientation="landscape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APBD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RUUDI</dc:creator>
  <cp:lastModifiedBy>Dian Fitriani</cp:lastModifiedBy>
  <dcterms:created xsi:type="dcterms:W3CDTF">2021-01-08T02:35:00Z</dcterms:created>
  <cp:lastPrinted>2023-09-18T07:10:00Z</cp:lastPrinted>
  <dcterms:modified xsi:type="dcterms:W3CDTF">2026-09-07T04:07:59Z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5FB1BFD65173429394A233B12B1125FB_12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